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Privat\Øl\Ulkløbben\Arrangementer\Medlemsmøder\2021 hos mig\"/>
    </mc:Choice>
  </mc:AlternateContent>
  <xr:revisionPtr revIDLastSave="0" documentId="13_ncr:1_{3659B384-4577-4894-AC6D-DB82ED89A4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-11-03 - smagt" sheetId="6" r:id="rId1"/>
  </sheets>
  <definedNames>
    <definedName name="_xlnm._FilterDatabase" localSheetId="0" hidden="1">'2023-11-03 - smagt'!$A$1:$J$15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6" l="1"/>
  <c r="K23" i="6"/>
  <c r="L23" i="6"/>
  <c r="M23" i="6"/>
  <c r="N23" i="6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2" i="6"/>
  <c r="J14" i="6"/>
  <c r="H14" i="6"/>
  <c r="J9" i="6" l="1"/>
  <c r="H9" i="6"/>
  <c r="J2" i="6"/>
  <c r="H2" i="6"/>
  <c r="J11" i="6"/>
  <c r="H11" i="6"/>
  <c r="I23" i="6"/>
  <c r="E23" i="6"/>
  <c r="I21" i="6"/>
  <c r="G21" i="6"/>
  <c r="J18" i="6"/>
  <c r="H18" i="6"/>
  <c r="J17" i="6"/>
  <c r="H17" i="6"/>
  <c r="J16" i="6"/>
  <c r="H16" i="6"/>
  <c r="J15" i="6"/>
  <c r="H15" i="6"/>
  <c r="J13" i="6"/>
  <c r="H13" i="6"/>
  <c r="J12" i="6"/>
  <c r="H12" i="6"/>
  <c r="J10" i="6"/>
  <c r="H10" i="6"/>
  <c r="J8" i="6"/>
  <c r="H8" i="6"/>
  <c r="J7" i="6"/>
  <c r="H7" i="6"/>
  <c r="J6" i="6"/>
  <c r="H6" i="6"/>
  <c r="J5" i="6"/>
  <c r="H5" i="6"/>
  <c r="J4" i="6"/>
  <c r="H4" i="6"/>
  <c r="J3" i="6"/>
  <c r="H3" i="6"/>
  <c r="H21" i="6" l="1"/>
  <c r="H23" i="6" s="1"/>
  <c r="J23" i="6"/>
  <c r="J21" i="6"/>
</calcChain>
</file>

<file path=xl/sharedStrings.xml><?xml version="1.0" encoding="utf-8"?>
<sst xmlns="http://schemas.openxmlformats.org/spreadsheetml/2006/main" count="68" uniqueCount="58">
  <si>
    <t>cl</t>
  </si>
  <si>
    <t>antal</t>
  </si>
  <si>
    <t>Type</t>
  </si>
  <si>
    <t>Bryggeri</t>
  </si>
  <si>
    <t>Navn</t>
  </si>
  <si>
    <t>Imperial Stout</t>
  </si>
  <si>
    <t>ABV</t>
  </si>
  <si>
    <t>Barley Wine</t>
  </si>
  <si>
    <t>Liter</t>
  </si>
  <si>
    <t>SUM</t>
  </si>
  <si>
    <t>Gennemsnit</t>
  </si>
  <si>
    <t>Nr.</t>
  </si>
  <si>
    <t>Pris pr stk.</t>
  </si>
  <si>
    <t>Pris i alt</t>
  </si>
  <si>
    <t>Saison</t>
  </si>
  <si>
    <t>Goose Island</t>
  </si>
  <si>
    <t>Bourbon County Stout</t>
  </si>
  <si>
    <t>Cantillon</t>
  </si>
  <si>
    <t>Fou Foune</t>
  </si>
  <si>
    <t>Imperial Stout - Flavored / Pastry</t>
  </si>
  <si>
    <t>Bruery Terreux</t>
  </si>
  <si>
    <t>The Bruery</t>
  </si>
  <si>
    <t>Epic</t>
  </si>
  <si>
    <t>Big Bad Baptista</t>
  </si>
  <si>
    <t>Vault City / Dead End Brew Machine / Tartarus</t>
  </si>
  <si>
    <t>Barrel Aged Barley Wine</t>
  </si>
  <si>
    <t>Fremont</t>
  </si>
  <si>
    <t>Arpus</t>
  </si>
  <si>
    <t>Bourbon Barrel Aged Barley Wine</t>
  </si>
  <si>
    <t>Lambic - Flavored</t>
  </si>
  <si>
    <t>Dark Star - Bourbon Barrel 2021</t>
  </si>
  <si>
    <t>Cycle</t>
  </si>
  <si>
    <t>Year 9 (Teal Label)</t>
  </si>
  <si>
    <t>Modern Times</t>
  </si>
  <si>
    <t>Prometheus Effect</t>
  </si>
  <si>
    <t>Frucht - Grapefruit &amp; Salt</t>
  </si>
  <si>
    <t>Berliner Weisse</t>
  </si>
  <si>
    <t>O/O</t>
  </si>
  <si>
    <t>50/50 Citra Simcoe</t>
  </si>
  <si>
    <t>Pure West</t>
  </si>
  <si>
    <t>Pure Project</t>
  </si>
  <si>
    <t>WCIPA</t>
  </si>
  <si>
    <t>Black Tuesday</t>
  </si>
  <si>
    <t>IPA</t>
  </si>
  <si>
    <t>Petrified</t>
  </si>
  <si>
    <t>IIPA</t>
  </si>
  <si>
    <t>Khunhenn</t>
  </si>
  <si>
    <t>Big Berhta's Cinnamon Buns Barleywine</t>
  </si>
  <si>
    <t>3 Fontainen</t>
  </si>
  <si>
    <t>Hommage 17/18</t>
  </si>
  <si>
    <t>Gamma</t>
  </si>
  <si>
    <t>Hyperspaceghost</t>
  </si>
  <si>
    <t>Jesper</t>
  </si>
  <si>
    <t>Morten</t>
  </si>
  <si>
    <t>Michael</t>
  </si>
  <si>
    <t>Ole</t>
  </si>
  <si>
    <t>Westbrook</t>
  </si>
  <si>
    <t>Mexican Cake - Affogato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</si>
</sst>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.&quot;\ #,##0.00"/>
    <numFmt numFmtId="165" formatCode="0.0"/>
  </numFmts>
  <fonts count="2" x14ac:knownFonts="1"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 applyAlignment="1">
      <alignment horizontal="right"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52DE-09F8-4B8B-ACEF-DCEF5F54ABDC}">
  <sheetPr>
    <pageSetUpPr fitToPage="1"/>
  </sheetPr>
  <dimension ref="A1:O23"/>
  <sheetViews>
    <sheetView tabSelected="1" workbookViewId="0">
      <selection activeCell="C10" sqref="C10"/>
    </sheetView>
  </sheetViews>
  <sheetFormatPr defaultColWidth="8.7265625" defaultRowHeight="11.5" x14ac:dyDescent="0.25"/>
  <cols>
    <col min="1" max="1" width="4.26953125" style="4" customWidth="1"/>
    <col min="2" max="2" width="38.7265625" style="4" customWidth="1"/>
    <col min="3" max="3" width="38" style="4" customWidth="1"/>
    <col min="4" max="4" width="29" style="4" customWidth="1"/>
    <col min="5" max="5" width="6.453125" style="5" customWidth="1"/>
    <col min="6" max="6" width="5.453125" style="4" customWidth="1"/>
    <col min="7" max="7" width="7.08984375" style="4" customWidth="1"/>
    <col min="8" max="8" width="7.26953125" style="4" customWidth="1"/>
    <col min="9" max="10" width="11.08984375" style="6" customWidth="1"/>
    <col min="11" max="11" width="10.6328125" style="4" bestFit="1" customWidth="1"/>
    <col min="12" max="12" width="12.36328125" style="4" bestFit="1" customWidth="1"/>
    <col min="13" max="13" width="9" style="4" customWidth="1"/>
    <col min="14" max="14" width="8.7265625" style="4"/>
    <col min="15" max="15" width="12.90625" style="4" customWidth="1"/>
    <col min="16" max="16384" width="8.7265625" style="4"/>
  </cols>
  <sheetData>
    <row r="1" spans="1:15" ht="23" x14ac:dyDescent="0.25">
      <c r="A1" s="1" t="s">
        <v>11</v>
      </c>
      <c r="B1" s="1" t="s">
        <v>3</v>
      </c>
      <c r="C1" s="1" t="s">
        <v>4</v>
      </c>
      <c r="D1" s="1" t="s">
        <v>2</v>
      </c>
      <c r="E1" s="2" t="s">
        <v>6</v>
      </c>
      <c r="F1" s="1" t="s">
        <v>0</v>
      </c>
      <c r="G1" s="1" t="s">
        <v>1</v>
      </c>
      <c r="H1" s="1" t="s">
        <v>8</v>
      </c>
      <c r="I1" s="3" t="s">
        <v>12</v>
      </c>
      <c r="J1" s="3" t="s">
        <v>13</v>
      </c>
      <c r="K1" s="1" t="s">
        <v>52</v>
      </c>
      <c r="L1" s="1" t="s">
        <v>53</v>
      </c>
      <c r="M1" s="1" t="s">
        <v>54</v>
      </c>
      <c r="N1" s="1" t="s">
        <v>55</v>
      </c>
      <c r="O1" s="1" t="s">
        <v>10</v>
      </c>
    </row>
    <row r="2" spans="1:15" x14ac:dyDescent="0.25">
      <c r="B2" s="4" t="s">
        <v>48</v>
      </c>
      <c r="C2" s="4" t="s">
        <v>49</v>
      </c>
      <c r="D2" s="4" t="s">
        <v>29</v>
      </c>
      <c r="E2" s="5">
        <v>6</v>
      </c>
      <c r="F2" s="4">
        <v>37.5</v>
      </c>
      <c r="G2" s="4">
        <v>1</v>
      </c>
      <c r="H2" s="4">
        <f>F2*G2/100</f>
        <v>0.375</v>
      </c>
      <c r="I2" s="6">
        <v>110</v>
      </c>
      <c r="J2" s="6">
        <f>G2*I2</f>
        <v>110</v>
      </c>
      <c r="K2" s="4">
        <v>10</v>
      </c>
      <c r="L2" s="4">
        <v>10</v>
      </c>
      <c r="M2" s="4">
        <v>10</v>
      </c>
      <c r="N2" s="4">
        <v>10</v>
      </c>
      <c r="O2" s="9">
        <f>SUBTOTAL(1,K2:N2)</f>
        <v>10</v>
      </c>
    </row>
    <row r="3" spans="1:15" x14ac:dyDescent="0.25">
      <c r="B3" s="4" t="s">
        <v>27</v>
      </c>
      <c r="C3" s="4" t="s">
        <v>28</v>
      </c>
      <c r="D3" s="4" t="s">
        <v>7</v>
      </c>
      <c r="E3" s="5">
        <v>12</v>
      </c>
      <c r="F3" s="4">
        <v>37.5</v>
      </c>
      <c r="G3" s="4">
        <v>1</v>
      </c>
      <c r="H3" s="4">
        <f>F3*G3/100</f>
        <v>0.375</v>
      </c>
      <c r="I3" s="6">
        <v>110</v>
      </c>
      <c r="J3" s="6">
        <f>G3*I3</f>
        <v>110</v>
      </c>
      <c r="K3" s="4">
        <v>5</v>
      </c>
      <c r="L3" s="4">
        <v>5</v>
      </c>
      <c r="M3" s="4">
        <v>4</v>
      </c>
      <c r="N3" s="4">
        <v>7</v>
      </c>
      <c r="O3" s="9">
        <f t="shared" ref="O3:O18" si="0">SUBTOTAL(1,K3:N3)</f>
        <v>5.25</v>
      </c>
    </row>
    <row r="4" spans="1:15" x14ac:dyDescent="0.25">
      <c r="B4" s="4" t="s">
        <v>20</v>
      </c>
      <c r="C4" s="4" t="s">
        <v>35</v>
      </c>
      <c r="D4" s="4" t="s">
        <v>36</v>
      </c>
      <c r="E4" s="5">
        <v>4</v>
      </c>
      <c r="F4" s="4">
        <v>75</v>
      </c>
      <c r="G4" s="4">
        <v>1</v>
      </c>
      <c r="H4" s="4">
        <f>F4*G4/100</f>
        <v>0.75</v>
      </c>
      <c r="I4" s="6">
        <v>89</v>
      </c>
      <c r="J4" s="6">
        <f>G4*I4</f>
        <v>89</v>
      </c>
      <c r="K4" s="4">
        <v>8</v>
      </c>
      <c r="L4" s="4">
        <v>9</v>
      </c>
      <c r="M4" s="4">
        <v>9</v>
      </c>
      <c r="N4" s="4">
        <v>9</v>
      </c>
      <c r="O4" s="9">
        <f t="shared" si="0"/>
        <v>8.75</v>
      </c>
    </row>
    <row r="5" spans="1:15" x14ac:dyDescent="0.25">
      <c r="B5" s="4" t="s">
        <v>17</v>
      </c>
      <c r="C5" s="4" t="s">
        <v>18</v>
      </c>
      <c r="D5" s="4" t="s">
        <v>29</v>
      </c>
      <c r="E5" s="5">
        <v>5.5</v>
      </c>
      <c r="F5" s="4">
        <v>75</v>
      </c>
      <c r="G5" s="4">
        <v>1</v>
      </c>
      <c r="H5" s="4">
        <f>F5*G5/100</f>
        <v>0.75</v>
      </c>
      <c r="I5" s="6">
        <v>330</v>
      </c>
      <c r="J5" s="6">
        <f>G5*I5</f>
        <v>330</v>
      </c>
      <c r="K5" s="4">
        <v>10</v>
      </c>
      <c r="L5" s="4">
        <v>10</v>
      </c>
      <c r="M5" s="4">
        <v>10</v>
      </c>
      <c r="N5" s="4">
        <v>10</v>
      </c>
      <c r="O5" s="9">
        <f t="shared" si="0"/>
        <v>10</v>
      </c>
    </row>
    <row r="6" spans="1:15" x14ac:dyDescent="0.25">
      <c r="B6" s="4" t="s">
        <v>31</v>
      </c>
      <c r="C6" s="4" t="s">
        <v>32</v>
      </c>
      <c r="D6" s="4" t="s">
        <v>5</v>
      </c>
      <c r="E6" s="5">
        <v>11.5</v>
      </c>
      <c r="F6" s="4">
        <v>66</v>
      </c>
      <c r="G6" s="4">
        <v>1</v>
      </c>
      <c r="H6" s="4">
        <f>F6*G6/100</f>
        <v>0.66</v>
      </c>
      <c r="I6" s="6">
        <v>300</v>
      </c>
      <c r="J6" s="6">
        <f>G6*I6</f>
        <v>300</v>
      </c>
      <c r="K6" s="4">
        <v>10</v>
      </c>
      <c r="L6" s="4">
        <v>10</v>
      </c>
      <c r="M6" s="4">
        <v>9</v>
      </c>
      <c r="N6" s="4">
        <v>9</v>
      </c>
      <c r="O6" s="9">
        <f t="shared" si="0"/>
        <v>9.5</v>
      </c>
    </row>
    <row r="7" spans="1:15" x14ac:dyDescent="0.25">
      <c r="B7" s="4" t="s">
        <v>22</v>
      </c>
      <c r="C7" s="4" t="s">
        <v>23</v>
      </c>
      <c r="D7" s="4" t="s">
        <v>19</v>
      </c>
      <c r="E7" s="5">
        <v>10.8</v>
      </c>
      <c r="F7" s="4">
        <v>66</v>
      </c>
      <c r="G7" s="4">
        <v>1</v>
      </c>
      <c r="H7" s="4">
        <f>F7*G7/100</f>
        <v>0.66</v>
      </c>
      <c r="I7" s="6">
        <v>200</v>
      </c>
      <c r="J7" s="6">
        <f>G7*I7</f>
        <v>200</v>
      </c>
      <c r="K7" s="4">
        <v>9</v>
      </c>
      <c r="L7" s="4">
        <v>8</v>
      </c>
      <c r="M7" s="4">
        <v>10</v>
      </c>
      <c r="N7" s="4">
        <v>9</v>
      </c>
      <c r="O7" s="9">
        <f t="shared" si="0"/>
        <v>9</v>
      </c>
    </row>
    <row r="8" spans="1:15" x14ac:dyDescent="0.25">
      <c r="B8" s="4" t="s">
        <v>26</v>
      </c>
      <c r="C8" s="4" t="s">
        <v>30</v>
      </c>
      <c r="D8" s="4" t="s">
        <v>5</v>
      </c>
      <c r="E8" s="5">
        <v>14.5</v>
      </c>
      <c r="F8" s="4">
        <v>66</v>
      </c>
      <c r="G8" s="4">
        <v>1</v>
      </c>
      <c r="H8" s="4">
        <f>F8*G8/100</f>
        <v>0.66</v>
      </c>
      <c r="I8" s="6">
        <v>250</v>
      </c>
      <c r="J8" s="6">
        <f>G8*I8</f>
        <v>250</v>
      </c>
      <c r="K8" s="4">
        <v>10</v>
      </c>
      <c r="L8" s="4">
        <v>9</v>
      </c>
      <c r="M8" s="4">
        <v>8</v>
      </c>
      <c r="N8" s="4">
        <v>10</v>
      </c>
      <c r="O8" s="9">
        <f t="shared" si="0"/>
        <v>9.25</v>
      </c>
    </row>
    <row r="9" spans="1:15" x14ac:dyDescent="0.25">
      <c r="B9" s="4" t="s">
        <v>50</v>
      </c>
      <c r="C9" s="4" t="s">
        <v>51</v>
      </c>
      <c r="D9" s="4" t="s">
        <v>43</v>
      </c>
      <c r="E9" s="5">
        <v>6.7</v>
      </c>
      <c r="F9" s="4">
        <v>44</v>
      </c>
      <c r="G9" s="4">
        <v>1</v>
      </c>
      <c r="H9" s="4">
        <f>F9*G9/100</f>
        <v>0.44</v>
      </c>
      <c r="I9" s="6">
        <v>55</v>
      </c>
      <c r="J9" s="6">
        <f>G9*I9</f>
        <v>55</v>
      </c>
      <c r="K9" s="4">
        <v>10</v>
      </c>
      <c r="L9" s="4">
        <v>9</v>
      </c>
      <c r="M9" s="4">
        <v>9</v>
      </c>
      <c r="N9" s="11">
        <v>8</v>
      </c>
      <c r="O9" s="9">
        <f t="shared" si="0"/>
        <v>9</v>
      </c>
    </row>
    <row r="10" spans="1:15" x14ac:dyDescent="0.25">
      <c r="B10" s="4" t="s">
        <v>15</v>
      </c>
      <c r="C10" s="4" t="s">
        <v>16</v>
      </c>
      <c r="D10" s="4" t="s">
        <v>5</v>
      </c>
      <c r="E10" s="5">
        <v>14.6</v>
      </c>
      <c r="F10" s="4">
        <v>50</v>
      </c>
      <c r="G10" s="4">
        <v>1</v>
      </c>
      <c r="H10" s="4">
        <f>F10*G10/100</f>
        <v>0.5</v>
      </c>
      <c r="I10" s="6">
        <v>165</v>
      </c>
      <c r="J10" s="6">
        <f>G10*I10</f>
        <v>165</v>
      </c>
      <c r="K10" s="4">
        <v>10</v>
      </c>
      <c r="L10" s="4">
        <v>10</v>
      </c>
      <c r="M10" s="4">
        <v>9</v>
      </c>
      <c r="N10" s="4">
        <v>10</v>
      </c>
      <c r="O10" s="9">
        <f t="shared" si="0"/>
        <v>9.75</v>
      </c>
    </row>
    <row r="11" spans="1:15" x14ac:dyDescent="0.25">
      <c r="B11" s="4" t="s">
        <v>46</v>
      </c>
      <c r="C11" s="4" t="s">
        <v>47</v>
      </c>
      <c r="D11" s="4" t="s">
        <v>7</v>
      </c>
      <c r="E11" s="5">
        <v>12</v>
      </c>
      <c r="F11" s="4">
        <v>33</v>
      </c>
      <c r="G11" s="4">
        <v>1</v>
      </c>
      <c r="H11" s="4">
        <f>F11*G11/100</f>
        <v>0.33</v>
      </c>
      <c r="I11" s="6">
        <v>110</v>
      </c>
      <c r="J11" s="6">
        <f>G11*I11</f>
        <v>110</v>
      </c>
      <c r="K11" s="4">
        <v>7</v>
      </c>
      <c r="L11" s="4">
        <v>5</v>
      </c>
      <c r="M11" s="4">
        <v>6</v>
      </c>
      <c r="N11" s="4">
        <v>7</v>
      </c>
      <c r="O11" s="9">
        <f t="shared" si="0"/>
        <v>6.25</v>
      </c>
    </row>
    <row r="12" spans="1:15" x14ac:dyDescent="0.25">
      <c r="B12" s="4" t="s">
        <v>33</v>
      </c>
      <c r="C12" s="4" t="s">
        <v>34</v>
      </c>
      <c r="D12" s="4" t="s">
        <v>14</v>
      </c>
      <c r="E12" s="5">
        <v>6.3</v>
      </c>
      <c r="F12" s="4">
        <v>75</v>
      </c>
      <c r="G12" s="4">
        <v>1</v>
      </c>
      <c r="H12" s="4">
        <f>F12*G12/100</f>
        <v>0.75</v>
      </c>
      <c r="I12" s="6">
        <v>114</v>
      </c>
      <c r="J12" s="6">
        <f>G12*I12</f>
        <v>114</v>
      </c>
      <c r="K12" s="4">
        <v>10</v>
      </c>
      <c r="L12" s="4">
        <v>9</v>
      </c>
      <c r="M12" s="4">
        <v>8</v>
      </c>
      <c r="N12" s="4">
        <v>9</v>
      </c>
      <c r="O12" s="9">
        <f t="shared" si="0"/>
        <v>9</v>
      </c>
    </row>
    <row r="13" spans="1:15" x14ac:dyDescent="0.25">
      <c r="B13" s="4" t="s">
        <v>37</v>
      </c>
      <c r="C13" s="4" t="s">
        <v>38</v>
      </c>
      <c r="D13" s="4" t="s">
        <v>43</v>
      </c>
      <c r="E13" s="5">
        <v>6.5</v>
      </c>
      <c r="F13" s="4">
        <v>44</v>
      </c>
      <c r="G13" s="4">
        <v>1</v>
      </c>
      <c r="H13" s="4">
        <f>F13*G13/100</f>
        <v>0.44</v>
      </c>
      <c r="I13" s="6">
        <v>100</v>
      </c>
      <c r="J13" s="6">
        <f>G13*I13</f>
        <v>100</v>
      </c>
      <c r="K13" s="4">
        <v>9</v>
      </c>
      <c r="L13" s="4">
        <v>9</v>
      </c>
      <c r="M13" s="4">
        <v>8</v>
      </c>
      <c r="N13" s="4">
        <v>8</v>
      </c>
      <c r="O13" s="9">
        <f t="shared" si="0"/>
        <v>8.5</v>
      </c>
    </row>
    <row r="14" spans="1:15" x14ac:dyDescent="0.25">
      <c r="B14" s="4" t="s">
        <v>56</v>
      </c>
      <c r="C14" s="4" t="s">
        <v>57</v>
      </c>
      <c r="D14" s="4" t="s">
        <v>19</v>
      </c>
      <c r="E14" s="5">
        <v>10.5</v>
      </c>
      <c r="F14" s="4">
        <v>66</v>
      </c>
      <c r="G14" s="4">
        <v>1</v>
      </c>
      <c r="H14" s="4">
        <f>F14*G14/100</f>
        <v>0.66</v>
      </c>
      <c r="I14" s="6">
        <v>150</v>
      </c>
      <c r="J14" s="6">
        <f>G14*I14</f>
        <v>150</v>
      </c>
      <c r="K14" s="4">
        <v>10</v>
      </c>
      <c r="L14" s="4">
        <v>10</v>
      </c>
      <c r="M14" s="4">
        <v>10</v>
      </c>
      <c r="N14" s="4">
        <v>10</v>
      </c>
      <c r="O14" s="9">
        <f t="shared" si="0"/>
        <v>10</v>
      </c>
    </row>
    <row r="15" spans="1:15" x14ac:dyDescent="0.25">
      <c r="B15" s="4" t="s">
        <v>40</v>
      </c>
      <c r="C15" s="4" t="s">
        <v>44</v>
      </c>
      <c r="D15" s="4" t="s">
        <v>45</v>
      </c>
      <c r="E15" s="5">
        <v>8.3000000000000007</v>
      </c>
      <c r="F15" s="4">
        <v>44</v>
      </c>
      <c r="G15" s="4">
        <v>1</v>
      </c>
      <c r="H15" s="4">
        <f>F15*G15/100</f>
        <v>0.44</v>
      </c>
      <c r="I15" s="6">
        <v>74</v>
      </c>
      <c r="J15" s="6">
        <f>G15*I15</f>
        <v>74</v>
      </c>
      <c r="K15" s="4">
        <v>9</v>
      </c>
      <c r="L15" s="4">
        <v>9</v>
      </c>
      <c r="M15" s="4">
        <v>9</v>
      </c>
      <c r="N15" s="4">
        <v>8</v>
      </c>
      <c r="O15" s="9">
        <f t="shared" si="0"/>
        <v>8.75</v>
      </c>
    </row>
    <row r="16" spans="1:15" x14ac:dyDescent="0.25">
      <c r="B16" s="4" t="s">
        <v>40</v>
      </c>
      <c r="C16" s="4" t="s">
        <v>39</v>
      </c>
      <c r="D16" s="4" t="s">
        <v>41</v>
      </c>
      <c r="E16" s="5">
        <v>6.3</v>
      </c>
      <c r="F16" s="4">
        <v>44</v>
      </c>
      <c r="G16" s="4">
        <v>1</v>
      </c>
      <c r="H16" s="4">
        <f>F16*G16/100</f>
        <v>0.44</v>
      </c>
      <c r="I16" s="6">
        <v>100</v>
      </c>
      <c r="J16" s="6">
        <f>G16*I16</f>
        <v>100</v>
      </c>
      <c r="K16" s="4">
        <v>8</v>
      </c>
      <c r="L16" s="4">
        <v>8</v>
      </c>
      <c r="M16" s="4">
        <v>8</v>
      </c>
      <c r="N16" s="4">
        <v>8</v>
      </c>
      <c r="O16" s="9">
        <f t="shared" si="0"/>
        <v>8</v>
      </c>
    </row>
    <row r="17" spans="2:15" x14ac:dyDescent="0.25">
      <c r="B17" s="4" t="s">
        <v>21</v>
      </c>
      <c r="C17" s="4" t="s">
        <v>42</v>
      </c>
      <c r="D17" s="4" t="s">
        <v>5</v>
      </c>
      <c r="E17" s="5">
        <v>19.7</v>
      </c>
      <c r="F17" s="4">
        <v>44</v>
      </c>
      <c r="G17" s="4">
        <v>1</v>
      </c>
      <c r="H17" s="4">
        <f>F17*G17/100</f>
        <v>0.44</v>
      </c>
      <c r="I17" s="6">
        <v>220</v>
      </c>
      <c r="J17" s="6">
        <f>G17*I17</f>
        <v>220</v>
      </c>
      <c r="K17" s="4">
        <v>8</v>
      </c>
      <c r="L17" s="4">
        <v>10</v>
      </c>
      <c r="M17" s="4">
        <v>8</v>
      </c>
      <c r="N17" s="4">
        <v>10</v>
      </c>
      <c r="O17" s="9">
        <f t="shared" si="0"/>
        <v>9</v>
      </c>
    </row>
    <row r="18" spans="2:15" ht="23" x14ac:dyDescent="0.25">
      <c r="B18" s="4" t="s">
        <v>24</v>
      </c>
      <c r="C18" s="4" t="s">
        <v>25</v>
      </c>
      <c r="D18" s="4" t="s">
        <v>7</v>
      </c>
      <c r="E18" s="5">
        <v>8</v>
      </c>
      <c r="F18" s="4">
        <v>37.5</v>
      </c>
      <c r="G18" s="4">
        <v>1</v>
      </c>
      <c r="H18" s="4">
        <f>F18*G18/100</f>
        <v>0.375</v>
      </c>
      <c r="I18" s="6">
        <v>52</v>
      </c>
      <c r="J18" s="6">
        <f>G18*I18</f>
        <v>52</v>
      </c>
      <c r="K18" s="4">
        <v>9</v>
      </c>
      <c r="L18" s="4">
        <v>8</v>
      </c>
      <c r="M18" s="4">
        <v>7</v>
      </c>
      <c r="N18" s="4">
        <v>8</v>
      </c>
      <c r="O18" s="9">
        <f t="shared" si="0"/>
        <v>8</v>
      </c>
    </row>
    <row r="21" spans="2:15" x14ac:dyDescent="0.25">
      <c r="B21" s="4" t="s">
        <v>9</v>
      </c>
      <c r="D21" s="7"/>
      <c r="G21" s="8">
        <f>SUBTOTAL(9,G2:G19)</f>
        <v>17</v>
      </c>
      <c r="H21" s="9">
        <f>SUBTOTAL(9,H2:H19)</f>
        <v>9.0450000000000017</v>
      </c>
      <c r="I21" s="9">
        <f>SUBTOTAL(9,I2:I19)</f>
        <v>2529</v>
      </c>
      <c r="J21" s="9">
        <f>SUBTOTAL(9,J2:J19)</f>
        <v>2529</v>
      </c>
    </row>
    <row r="23" spans="2:15" x14ac:dyDescent="0.25">
      <c r="B23" s="4" t="s">
        <v>10</v>
      </c>
      <c r="E23" s="5">
        <f>SUBTOTAL(1,E2:E19)</f>
        <v>9.6</v>
      </c>
      <c r="H23" s="10">
        <f>H21/6</f>
        <v>1.5075000000000003</v>
      </c>
      <c r="I23" s="9">
        <f>SUBTOTAL(1,I2:I19)</f>
        <v>148.76470588235293</v>
      </c>
      <c r="J23" s="9">
        <f>SUBTOTAL(1,J2:J19)</f>
        <v>148.76470588235293</v>
      </c>
      <c r="K23" s="9">
        <f t="shared" ref="K23:M23" si="1">SUBTOTAL(1,K2:K18)</f>
        <v>8.9411764705882355</v>
      </c>
      <c r="L23" s="9">
        <f t="shared" si="1"/>
        <v>8.7058823529411757</v>
      </c>
      <c r="M23" s="9">
        <f t="shared" si="1"/>
        <v>8.3529411764705888</v>
      </c>
      <c r="N23" s="9">
        <f>SUBTOTAL(1,N2:N18)</f>
        <v>8.8235294117647065</v>
      </c>
      <c r="O23" s="9">
        <f>SUM(O2:O18)/17</f>
        <v>8.7058823529411757</v>
      </c>
    </row>
  </sheetData>
  <autoFilter ref="A1:J15" xr:uid="{A1FCE882-2A08-45CF-91A2-5DE995CD0B16}"/>
  <sortState xmlns:xlrd2="http://schemas.microsoft.com/office/spreadsheetml/2017/richdata2" ref="A2:J18">
    <sortCondition ref="B2:B18"/>
    <sortCondition ref="C2:C18"/>
  </sortState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2023-11-03 - smagt</vt:lpstr>
    </vt:vector>
  </TitlesOfParts>
  <Company>PFA Pension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Hammerstrøm</dc:creator>
  <cp:lastModifiedBy>Jesper Hammerstrøm</cp:lastModifiedBy>
  <cp:lastPrinted>2023-11-02T11:32:01Z</cp:lastPrinted>
  <dcterms:created xsi:type="dcterms:W3CDTF">2017-06-12T06:25:01Z</dcterms:created>
  <dcterms:modified xsi:type="dcterms:W3CDTF">2023-11-06T17:21:03Z</dcterms:modified>
</cp:coreProperties>
</file>